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Sheet1" sheetId="1" r:id="rId1"/>
  </sheets>
  <definedNames/>
  <calcPr fullCalcOnLoad="1"/>
</workbook>
</file>

<file path=xl/sharedStrings.xml><?xml version="1.0" encoding="utf-8"?>
<sst xmlns="http://schemas.openxmlformats.org/spreadsheetml/2006/main" count="15" uniqueCount="13">
  <si>
    <t>Configuration</t>
  </si>
  <si>
    <t>Boat</t>
  </si>
  <si>
    <t>Handicap</t>
  </si>
  <si>
    <t>Reference Boat</t>
  </si>
  <si>
    <t>Competitor 3</t>
  </si>
  <si>
    <t>Competitor 1</t>
  </si>
  <si>
    <t>Competitor 4</t>
  </si>
  <si>
    <t>Competitor 2</t>
  </si>
  <si>
    <t>Competitor 5</t>
  </si>
  <si>
    <t>Time Allowances</t>
  </si>
  <si>
    <t>Race Duration [min]</t>
  </si>
  <si>
    <t>Instructions:</t>
  </si>
  <si>
    <t>The fields for into which data needs to be entered are the green shaded fields in the configuration section above. Enter the handicap for the reference boat (most likely your own boat). All time allowances are calculated with respect to the reference boats handicap. Enter the boat names or any other description and the handicaps of your competitors in the remaining fields. Updated time allowances are automatically calculated.  To arrive at the total time allowance, in seconds, for a particular race add the time allowances and race durations such that the sum of the race durations equals your boats elapsed time for the race. Positive Time Allowance indicate maximum time behind competitor to win, negative Time Allowance indicate minimum time ahead of competitor to win. For example for a race with an elapsed time of 1 hour and 18 minutes (78 minutes) you would need to add the time allowances for 60 minutes, 15 minutes and 3 minutes to get the total time allowance as 60 + 15 + 3  equals the elapsed time of 1 hour and 18 minutes.</t>
  </si>
</sst>
</file>

<file path=xl/styles.xml><?xml version="1.0" encoding="utf-8"?>
<styleSheet xmlns="http://schemas.openxmlformats.org/spreadsheetml/2006/main">
  <numFmts count="2">
    <numFmt numFmtId="164" formatCode="GENERAL"/>
    <numFmt numFmtId="165" formatCode="GENERAL"/>
  </numFmts>
  <fonts count="9">
    <font>
      <sz val="10"/>
      <name val="Arial"/>
      <family val="2"/>
    </font>
    <font>
      <b/>
      <sz val="18"/>
      <name val="Cambria"/>
      <family val="1"/>
    </font>
    <font>
      <sz val="11"/>
      <color indexed="9"/>
      <name val="Cambria"/>
      <family val="1"/>
    </font>
    <font>
      <sz val="12"/>
      <color indexed="9"/>
      <name val="Cambria"/>
      <family val="1"/>
    </font>
    <font>
      <b/>
      <sz val="12"/>
      <name val="Cambria"/>
      <family val="1"/>
    </font>
    <font>
      <sz val="12"/>
      <name val="Cambria"/>
      <family val="1"/>
    </font>
    <font>
      <sz val="18"/>
      <name val="Cambria"/>
      <family val="1"/>
    </font>
    <font>
      <sz val="10"/>
      <name val="Cambria"/>
      <family val="1"/>
    </font>
    <font>
      <sz val="11"/>
      <name val="Cambria"/>
      <family val="1"/>
    </font>
  </fonts>
  <fills count="4">
    <fill>
      <patternFill/>
    </fill>
    <fill>
      <patternFill patternType="gray125"/>
    </fill>
    <fill>
      <patternFill patternType="solid">
        <fgColor indexed="26"/>
        <bgColor indexed="64"/>
      </patternFill>
    </fill>
    <fill>
      <patternFill patternType="solid">
        <fgColor indexed="42"/>
        <bgColor indexed="64"/>
      </patternFill>
    </fill>
  </fills>
  <borders count="5">
    <border>
      <left/>
      <right/>
      <top/>
      <bottom/>
      <diagonal/>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color indexed="63"/>
      </left>
      <right>
        <color indexed="63"/>
      </right>
      <top style="thin">
        <color indexed="8"/>
      </top>
      <bottom style="thin">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0" fillId="0" borderId="0">
      <alignment/>
      <protection/>
    </xf>
  </cellStyleXfs>
  <cellXfs count="24">
    <xf numFmtId="164" fontId="0" fillId="0" borderId="0" xfId="0" applyAlignment="1">
      <alignment/>
    </xf>
    <xf numFmtId="164" fontId="0" fillId="0" borderId="0" xfId="20">
      <alignment/>
      <protection/>
    </xf>
    <xf numFmtId="164" fontId="1" fillId="2" borderId="0" xfId="20" applyFont="1" applyFill="1" applyBorder="1" applyAlignment="1">
      <alignment horizontal="center" vertical="center"/>
      <protection/>
    </xf>
    <xf numFmtId="164" fontId="2" fillId="0" borderId="0" xfId="20" applyFont="1" applyFill="1" applyBorder="1" applyAlignment="1">
      <alignment/>
      <protection/>
    </xf>
    <xf numFmtId="164" fontId="3" fillId="0" borderId="0" xfId="20" applyFont="1" applyFill="1" applyBorder="1" applyAlignment="1">
      <alignment/>
      <protection/>
    </xf>
    <xf numFmtId="164" fontId="3" fillId="0" borderId="0" xfId="20" applyFont="1" applyFill="1" applyBorder="1" applyAlignment="1">
      <alignment horizontal="center"/>
      <protection/>
    </xf>
    <xf numFmtId="164" fontId="3" fillId="0" borderId="0" xfId="20" applyFont="1" applyFill="1" applyBorder="1">
      <alignment/>
      <protection/>
    </xf>
    <xf numFmtId="164" fontId="4" fillId="0" borderId="1" xfId="20" applyFont="1" applyFill="1" applyBorder="1" applyAlignment="1">
      <alignment/>
      <protection/>
    </xf>
    <xf numFmtId="164" fontId="4" fillId="0" borderId="2" xfId="20" applyFont="1" applyFill="1" applyBorder="1" applyAlignment="1">
      <alignment horizontal="center"/>
      <protection/>
    </xf>
    <xf numFmtId="164" fontId="5" fillId="0" borderId="3" xfId="20" applyFont="1" applyFill="1" applyBorder="1" applyAlignment="1">
      <alignment/>
      <protection/>
    </xf>
    <xf numFmtId="164" fontId="5" fillId="3" borderId="0" xfId="20" applyFont="1" applyFill="1" applyBorder="1" applyAlignment="1">
      <alignment horizontal="center"/>
      <protection/>
    </xf>
    <xf numFmtId="164" fontId="5" fillId="3" borderId="3" xfId="20" applyFont="1" applyFill="1" applyBorder="1" applyAlignment="1">
      <alignment/>
      <protection/>
    </xf>
    <xf numFmtId="164" fontId="6" fillId="0" borderId="0" xfId="20" applyFont="1" applyFill="1" applyBorder="1" applyAlignment="1">
      <alignment horizontal="center"/>
      <protection/>
    </xf>
    <xf numFmtId="164" fontId="1" fillId="2" borderId="0" xfId="20" applyFont="1" applyFill="1" applyBorder="1" applyAlignment="1">
      <alignment horizontal="center"/>
      <protection/>
    </xf>
    <xf numFmtId="164" fontId="4" fillId="0" borderId="1" xfId="20" applyFont="1" applyFill="1" applyBorder="1" applyAlignment="1">
      <alignment horizontal="center" wrapText="1"/>
      <protection/>
    </xf>
    <xf numFmtId="164" fontId="4" fillId="0" borderId="2" xfId="20" applyFont="1" applyFill="1" applyBorder="1" applyAlignment="1">
      <alignment horizontal="center" wrapText="1"/>
      <protection/>
    </xf>
    <xf numFmtId="164" fontId="5" fillId="0" borderId="1" xfId="20" applyFont="1" applyFill="1" applyBorder="1" applyAlignment="1">
      <alignment horizontal="center"/>
      <protection/>
    </xf>
    <xf numFmtId="164" fontId="5" fillId="0" borderId="2" xfId="20" applyFont="1" applyFill="1" applyBorder="1" applyAlignment="1">
      <alignment horizontal="center"/>
      <protection/>
    </xf>
    <xf numFmtId="164" fontId="5" fillId="0" borderId="4" xfId="20" applyFont="1" applyFill="1" applyBorder="1" applyAlignment="1">
      <alignment horizontal="center"/>
      <protection/>
    </xf>
    <xf numFmtId="164" fontId="5" fillId="0" borderId="3" xfId="20" applyFont="1" applyFill="1" applyBorder="1" applyAlignment="1">
      <alignment horizontal="center"/>
      <protection/>
    </xf>
    <xf numFmtId="164" fontId="5" fillId="0" borderId="0" xfId="20" applyFont="1" applyFill="1" applyBorder="1" applyAlignment="1">
      <alignment horizontal="center"/>
      <protection/>
    </xf>
    <xf numFmtId="164" fontId="4" fillId="0" borderId="0" xfId="20" applyFont="1" applyFill="1" applyBorder="1" applyAlignment="1">
      <alignment wrapText="1"/>
      <protection/>
    </xf>
    <xf numFmtId="164" fontId="7" fillId="0" borderId="0" xfId="20" applyFont="1" applyFill="1" applyBorder="1" applyAlignment="1">
      <alignment vertical="top" wrapText="1"/>
      <protection/>
    </xf>
    <xf numFmtId="164" fontId="8" fillId="0" borderId="0" xfId="20" applyFont="1" applyFill="1" applyBorder="1" applyAlignment="1">
      <alignment/>
      <protection/>
    </xf>
  </cellXfs>
  <cellStyles count="7">
    <cellStyle name="Normal" xfId="0"/>
    <cellStyle name="Comma" xfId="15"/>
    <cellStyle name="Comma [0]" xfId="16"/>
    <cellStyle name="Currency" xfId="17"/>
    <cellStyle name="Currency [0]" xfId="18"/>
    <cellStyle name="Percent" xfId="19"/>
    <cellStyle name="Excel Built-in Normal"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FEFEF"/>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D9EAD3"/>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2"/>
  <sheetViews>
    <sheetView tabSelected="1" workbookViewId="0" topLeftCell="A7">
      <selection activeCell="C26" sqref="C26"/>
    </sheetView>
  </sheetViews>
  <sheetFormatPr defaultColWidth="13.7109375" defaultRowHeight="15.75" customHeight="1"/>
  <cols>
    <col min="1" max="6" width="18.00390625" style="1" customWidth="1"/>
    <col min="7" max="16384" width="14.421875" style="1" customWidth="1"/>
  </cols>
  <sheetData>
    <row r="1" spans="1:6" ht="22.5" customHeight="1">
      <c r="A1" s="2" t="s">
        <v>0</v>
      </c>
      <c r="B1" s="2"/>
      <c r="C1" s="2"/>
      <c r="D1" s="2"/>
      <c r="E1" s="2"/>
      <c r="F1" s="2"/>
    </row>
    <row r="2" spans="1:6" ht="7.5" customHeight="1">
      <c r="A2" s="3">
        <v>721</v>
      </c>
      <c r="B2" s="3">
        <v>550</v>
      </c>
      <c r="C2" s="4"/>
      <c r="D2" s="5"/>
      <c r="E2" s="6"/>
      <c r="F2" s="6"/>
    </row>
    <row r="3" spans="1:6" ht="12.75">
      <c r="A3" s="7" t="s">
        <v>1</v>
      </c>
      <c r="B3" s="8" t="s">
        <v>2</v>
      </c>
      <c r="E3" s="7" t="s">
        <v>1</v>
      </c>
      <c r="F3" s="8" t="s">
        <v>2</v>
      </c>
    </row>
    <row r="4" spans="1:6" ht="12.75">
      <c r="A4" s="9" t="s">
        <v>3</v>
      </c>
      <c r="B4" s="10">
        <v>174</v>
      </c>
      <c r="E4" s="11" t="s">
        <v>4</v>
      </c>
      <c r="F4" s="10">
        <v>171</v>
      </c>
    </row>
    <row r="5" spans="1:6" ht="12.75">
      <c r="A5" s="11" t="s">
        <v>5</v>
      </c>
      <c r="B5" s="10">
        <v>177</v>
      </c>
      <c r="E5" s="11" t="s">
        <v>6</v>
      </c>
      <c r="F5" s="10">
        <v>168</v>
      </c>
    </row>
    <row r="6" spans="1:6" ht="12.75">
      <c r="A6" s="11" t="s">
        <v>7</v>
      </c>
      <c r="B6" s="10">
        <v>189</v>
      </c>
      <c r="E6" s="11" t="s">
        <v>8</v>
      </c>
      <c r="F6" s="10">
        <v>223</v>
      </c>
    </row>
    <row r="7" spans="1:6" ht="18.75" customHeight="1">
      <c r="A7" s="12"/>
      <c r="B7" s="12"/>
      <c r="C7" s="12"/>
      <c r="D7" s="12"/>
      <c r="E7" s="12"/>
      <c r="F7" s="12"/>
    </row>
    <row r="8" spans="1:6" ht="26.25" customHeight="1">
      <c r="A8" s="13" t="s">
        <v>9</v>
      </c>
      <c r="B8" s="13"/>
      <c r="C8" s="13"/>
      <c r="D8" s="13"/>
      <c r="E8" s="13"/>
      <c r="F8" s="13"/>
    </row>
    <row r="9" spans="1:6" ht="18.75" customHeight="1">
      <c r="A9" s="12"/>
      <c r="B9" s="12"/>
      <c r="C9" s="12"/>
      <c r="D9" s="12"/>
      <c r="E9" s="12"/>
      <c r="F9" s="12"/>
    </row>
    <row r="10" spans="1:6" ht="12.75">
      <c r="A10" s="14" t="s">
        <v>10</v>
      </c>
      <c r="B10" s="15" t="str">
        <f>A5</f>
        <v>Competitor 1</v>
      </c>
      <c r="C10" s="15" t="str">
        <f>A6</f>
        <v>Competitor 2</v>
      </c>
      <c r="D10" s="15" t="str">
        <f>E4</f>
        <v>Competitor 3</v>
      </c>
      <c r="E10" s="15" t="str">
        <f>E5</f>
        <v>Competitor 4</v>
      </c>
      <c r="F10" s="15" t="str">
        <f>E6</f>
        <v>Competitor 5</v>
      </c>
    </row>
    <row r="11" spans="1:6" ht="12.75">
      <c r="A11" s="16">
        <v>1</v>
      </c>
      <c r="B11" s="17">
        <f>ROUND(($B$4-$B$5)/(($B$2+$B$4)*($B$2+$B$5))*$A$2*$A11*60,1)</f>
        <v>-0.2</v>
      </c>
      <c r="C11" s="17">
        <f>ROUND(($B$4-$B$6)/(($B$2+$B$4)*($B$2+$B$6))*$A$2*$A11*60,1)</f>
        <v>-1.2</v>
      </c>
      <c r="D11" s="17">
        <f>ROUND(($B$4-$F$4)/(($B$2+$B$4)*($B$2+$F$4))*$A$2*$A11*60,1)</f>
        <v>0.2</v>
      </c>
      <c r="E11" s="17">
        <f>ROUND(($B$4-$F$5)/(($B$2+$B$4)*($B$2+$F$5))*$A$2*$A11*60,1)</f>
        <v>0.5</v>
      </c>
      <c r="F11" s="17">
        <f>ROUND(($B$4-$F$6)/(($B$2+$B$4)*($B$2+$F$6))*$A$2*$A11*60,1)</f>
        <v>-3.8</v>
      </c>
    </row>
    <row r="12" spans="1:6" ht="12.75">
      <c r="A12" s="16">
        <v>2</v>
      </c>
      <c r="B12" s="17">
        <f>ROUND(($B$4-$B$5)/(($B$2+$B$4)*($B$2+$B$5))*$A$2*$A12*60,1)</f>
        <v>-0.5</v>
      </c>
      <c r="C12" s="17">
        <f>ROUND(($B$4-$B$6)/(($B$2+$B$4)*($B$2+$B$6))*$A$2*$A12*60,1)</f>
        <v>-2.4</v>
      </c>
      <c r="D12" s="17">
        <f>ROUND(($B$4-$F$4)/(($B$2+$B$4)*($B$2+$F$4))*$A$2*$A12*60,1)</f>
        <v>0.5</v>
      </c>
      <c r="E12" s="17">
        <f>ROUND(($B$4-$F$5)/(($B$2+$B$4)*($B$2+$F$5))*$A$2*$A12*60,1)</f>
        <v>1</v>
      </c>
      <c r="F12" s="18">
        <f>ROUND(($B$4-$F$6)/(($B$2+$B$4)*($B$2+$F$6))*$A$2*$A12*60,1)</f>
        <v>-7.6</v>
      </c>
    </row>
    <row r="13" spans="1:6" ht="12.75">
      <c r="A13" s="16">
        <v>3</v>
      </c>
      <c r="B13" s="17">
        <f>ROUND(($B$4-$B$5)/(($B$2+$B$4)*($B$2+$B$5))*$A$2*$A13*60,1)</f>
        <v>-0.7</v>
      </c>
      <c r="C13" s="17">
        <f>ROUND(($B$4-$B$6)/(($B$2+$B$4)*($B$2+$B$6))*$A$2*$A13*60,1)</f>
        <v>-3.6</v>
      </c>
      <c r="D13" s="17">
        <f>ROUND(($B$4-$F$4)/(($B$2+$B$4)*($B$2+$F$4))*$A$2*$A13*60,1)</f>
        <v>0.7</v>
      </c>
      <c r="E13" s="17">
        <f>ROUND(($B$4-$F$5)/(($B$2+$B$4)*($B$2+$F$5))*$A$2*$A13*60,1)</f>
        <v>1.5</v>
      </c>
      <c r="F13" s="18">
        <f>ROUND(($B$4-$F$6)/(($B$2+$B$4)*($B$2+$F$6))*$A$2*$A13*60,1)</f>
        <v>-11.4</v>
      </c>
    </row>
    <row r="14" spans="1:6" ht="12.75">
      <c r="A14" s="16">
        <v>4</v>
      </c>
      <c r="B14" s="17">
        <f>ROUND(($B$4-$B$5)/(($B$2+$B$4)*($B$2+$B$5))*$A$2*$A14*60,1)</f>
        <v>-1</v>
      </c>
      <c r="C14" s="17">
        <f>ROUND(($B$4-$B$6)/(($B$2+$B$4)*($B$2+$B$6))*$A$2*$A14*60,1)</f>
        <v>-4.9</v>
      </c>
      <c r="D14" s="17">
        <f>ROUND(($B$4-$F$4)/(($B$2+$B$4)*($B$2+$F$4))*$A$2*$A14*60,1)</f>
        <v>1</v>
      </c>
      <c r="E14" s="17">
        <f>ROUND(($B$4-$F$5)/(($B$2+$B$4)*($B$2+$F$5))*$A$2*$A14*60,1)</f>
        <v>2</v>
      </c>
      <c r="F14" s="18">
        <f>ROUND(($B$4-$F$6)/(($B$2+$B$4)*($B$2+$F$6))*$A$2*$A14*60,1)</f>
        <v>-15.2</v>
      </c>
    </row>
    <row r="15" spans="1:6" ht="12.75">
      <c r="A15" s="16">
        <v>5</v>
      </c>
      <c r="B15" s="17">
        <f>ROUND(($B$4-$B$5)/(($B$2+$B$4)*($B$2+$B$5))*$A$2*$A15*60,1)</f>
        <v>-1.2</v>
      </c>
      <c r="C15" s="17">
        <f>ROUND(($B$4-$B$6)/(($B$2+$B$4)*($B$2+$B$6))*$A$2*$A15*60,1)</f>
        <v>-6.1</v>
      </c>
      <c r="D15" s="17">
        <f>ROUND(($B$4-$F$4)/(($B$2+$B$4)*($B$2+$F$4))*$A$2*$A15*60,1)</f>
        <v>1.2</v>
      </c>
      <c r="E15" s="17">
        <f>ROUND(($B$4-$F$5)/(($B$2+$B$4)*($B$2+$F$5))*$A$2*$A15*60,1)</f>
        <v>2.5</v>
      </c>
      <c r="F15" s="18">
        <f>ROUND(($B$4-$F$6)/(($B$2+$B$4)*($B$2+$F$6))*$A$2*$A15*60,1)</f>
        <v>-18.9</v>
      </c>
    </row>
    <row r="16" spans="1:6" ht="12.75">
      <c r="A16" s="16">
        <v>10</v>
      </c>
      <c r="B16" s="17">
        <f>ROUND(($B$4-$B$5)/(($B$2+$B$4)*($B$2+$B$5))*$A$2*$A16*60,1)</f>
        <v>-2.5</v>
      </c>
      <c r="C16" s="17">
        <f>ROUND(($B$4-$B$6)/(($B$2+$B$4)*($B$2+$B$6))*$A$2*$A16*60,1)</f>
        <v>-12.1</v>
      </c>
      <c r="D16" s="17">
        <f>ROUND(($B$4-$F$4)/(($B$2+$B$4)*($B$2+$F$4))*$A$2*$A16*60,1)</f>
        <v>2.5</v>
      </c>
      <c r="E16" s="17">
        <f>ROUND(($B$4-$F$5)/(($B$2+$B$4)*($B$2+$F$5))*$A$2*$A16*60,1)</f>
        <v>5</v>
      </c>
      <c r="F16" s="18">
        <f>ROUND(($B$4-$F$6)/(($B$2+$B$4)*($B$2+$F$6))*$A$2*$A16*60,1)</f>
        <v>-37.9</v>
      </c>
    </row>
    <row r="17" spans="1:6" ht="12.75">
      <c r="A17" s="16">
        <v>15</v>
      </c>
      <c r="B17" s="17">
        <f>ROUND(($B$4-$B$5)/(($B$2+$B$4)*($B$2+$B$5))*$A$2*$A17*60,1)</f>
        <v>-3.7</v>
      </c>
      <c r="C17" s="17">
        <f>ROUND(($B$4-$B$6)/(($B$2+$B$4)*($B$2+$B$6))*$A$2*$A17*60,1)</f>
        <v>-18.2</v>
      </c>
      <c r="D17" s="17">
        <f>ROUND(($B$4-$F$4)/(($B$2+$B$4)*($B$2+$F$4))*$A$2*$A17*60,1)</f>
        <v>3.7</v>
      </c>
      <c r="E17" s="17">
        <f>ROUND(($B$4-$F$5)/(($B$2+$B$4)*($B$2+$F$5))*$A$2*$A17*60,1)</f>
        <v>7.5</v>
      </c>
      <c r="F17" s="18">
        <f>ROUND(($B$4-$F$6)/(($B$2+$B$4)*($B$2+$F$6))*$A$2*$A17*60,1)</f>
        <v>-56.8</v>
      </c>
    </row>
    <row r="18" spans="1:6" ht="12.75">
      <c r="A18" s="16">
        <v>20</v>
      </c>
      <c r="B18" s="17">
        <f>ROUND(($B$4-$B$5)/(($B$2+$B$4)*($B$2+$B$5))*$A$2*$A18*60,1)</f>
        <v>-4.9</v>
      </c>
      <c r="C18" s="17">
        <f>ROUND(($B$4-$B$6)/(($B$2+$B$4)*($B$2+$B$6))*$A$2*$A18*60,1)</f>
        <v>-24.3</v>
      </c>
      <c r="D18" s="17">
        <f>ROUND(($B$4-$F$4)/(($B$2+$B$4)*($B$2+$F$4))*$A$2*$A18*60,1)</f>
        <v>5</v>
      </c>
      <c r="E18" s="17">
        <f>ROUND(($B$4-$F$5)/(($B$2+$B$4)*($B$2+$F$5))*$A$2*$A18*60,1)</f>
        <v>10</v>
      </c>
      <c r="F18" s="18">
        <f>ROUND(($B$4-$F$6)/(($B$2+$B$4)*($B$2+$F$6))*$A$2*$A18*60,1)</f>
        <v>-75.8</v>
      </c>
    </row>
    <row r="19" spans="1:6" ht="12.75">
      <c r="A19" s="16">
        <v>25</v>
      </c>
      <c r="B19" s="17">
        <f>ROUND(($B$4-$B$5)/(($B$2+$B$4)*($B$2+$B$5))*$A$2*$A19*60,1)</f>
        <v>-6.2</v>
      </c>
      <c r="C19" s="17">
        <f>ROUND(($B$4-$B$6)/(($B$2+$B$4)*($B$2+$B$6))*$A$2*$A19*60,1)</f>
        <v>-30.3</v>
      </c>
      <c r="D19" s="17">
        <f>ROUND(($B$4-$F$4)/(($B$2+$B$4)*($B$2+$F$4))*$A$2*$A19*60,1)</f>
        <v>6.2</v>
      </c>
      <c r="E19" s="17">
        <f>ROUND(($B$4-$F$5)/(($B$2+$B$4)*($B$2+$F$5))*$A$2*$A19*60,1)</f>
        <v>12.5</v>
      </c>
      <c r="F19" s="18">
        <f>ROUND(($B$4-$F$6)/(($B$2+$B$4)*($B$2+$F$6))*$A$2*$A19*60,1)</f>
        <v>-94.7</v>
      </c>
    </row>
    <row r="20" spans="1:6" ht="12.75">
      <c r="A20" s="16">
        <v>30</v>
      </c>
      <c r="B20" s="17">
        <f>ROUND(($B$4-$B$5)/(($B$2+$B$4)*($B$2+$B$5))*$A$2*$A20*60,1)</f>
        <v>-7.4</v>
      </c>
      <c r="C20" s="17">
        <f>ROUND(($B$4-$B$6)/(($B$2+$B$4)*($B$2+$B$6))*$A$2*$A20*60,1)</f>
        <v>-36.4</v>
      </c>
      <c r="D20" s="17">
        <f>ROUND(($B$4-$F$4)/(($B$2+$B$4)*($B$2+$F$4))*$A$2*$A20*60,1)</f>
        <v>7.5</v>
      </c>
      <c r="E20" s="17">
        <f>ROUND(($B$4-$F$5)/(($B$2+$B$4)*($B$2+$F$5))*$A$2*$A20*60,1)</f>
        <v>15</v>
      </c>
      <c r="F20" s="18">
        <f>ROUND(($B$4-$F$6)/(($B$2+$B$4)*($B$2+$F$6))*$A$2*$A20*60,1)</f>
        <v>-113.6</v>
      </c>
    </row>
    <row r="21" spans="1:6" ht="12.75">
      <c r="A21" s="16">
        <v>35</v>
      </c>
      <c r="B21" s="17">
        <f>ROUND(($B$4-$B$5)/(($B$2+$B$4)*($B$2+$B$5))*$A$2*$A21*60,1)</f>
        <v>-8.6</v>
      </c>
      <c r="C21" s="17">
        <f>ROUND(($B$4-$B$6)/(($B$2+$B$4)*($B$2+$B$6))*$A$2*$A21*60,1)</f>
        <v>-42.4</v>
      </c>
      <c r="D21" s="17">
        <f>ROUND(($B$4-$F$4)/(($B$2+$B$4)*($B$2+$F$4))*$A$2*$A21*60,1)</f>
        <v>8.7</v>
      </c>
      <c r="E21" s="17">
        <f>ROUND(($B$4-$F$5)/(($B$2+$B$4)*($B$2+$F$5))*$A$2*$A21*60,1)</f>
        <v>17.5</v>
      </c>
      <c r="F21" s="18">
        <f>ROUND(($B$4-$F$6)/(($B$2+$B$4)*($B$2+$F$6))*$A$2*$A21*60,1)</f>
        <v>-132.6</v>
      </c>
    </row>
    <row r="22" spans="1:6" ht="12.75">
      <c r="A22" s="16">
        <v>45</v>
      </c>
      <c r="B22" s="17">
        <f>ROUND(($B$4-$B$5)/(($B$2+$B$4)*($B$2+$B$5))*$A$2*$A22*60,1)</f>
        <v>-11.1</v>
      </c>
      <c r="C22" s="17">
        <f>ROUND(($B$4-$B$6)/(($B$2+$B$4)*($B$2+$B$6))*$A$2*$A22*60,1)</f>
        <v>-54.6</v>
      </c>
      <c r="D22" s="17">
        <f>ROUND(($B$4-$F$4)/(($B$2+$B$4)*($B$2+$F$4))*$A$2*$A22*60,1)</f>
        <v>11.2</v>
      </c>
      <c r="E22" s="17">
        <f>ROUND(($B$4-$F$5)/(($B$2+$B$4)*($B$2+$F$5))*$A$2*$A22*60,1)</f>
        <v>22.5</v>
      </c>
      <c r="F22" s="18">
        <f>ROUND(($B$4-$F$6)/(($B$2+$B$4)*($B$2+$F$6))*$A$2*$A22*60,1)</f>
        <v>-170.4</v>
      </c>
    </row>
    <row r="23" spans="1:6" ht="12.75">
      <c r="A23" s="16">
        <v>50</v>
      </c>
      <c r="B23" s="17">
        <f>ROUND(($B$4-$B$5)/(($B$2+$B$4)*($B$2+$B$5))*$A$2*$A23*60,1)</f>
        <v>-12.3</v>
      </c>
      <c r="C23" s="17">
        <f>ROUND(($B$4-$B$6)/(($B$2+$B$4)*($B$2+$B$6))*$A$2*$A23*60,1)</f>
        <v>-60.6</v>
      </c>
      <c r="D23" s="17">
        <f>ROUND(($B$4-$F$4)/(($B$2+$B$4)*($B$2+$F$4))*$A$2*$A23*60,1)</f>
        <v>12.4</v>
      </c>
      <c r="E23" s="17">
        <f>ROUND(($B$4-$F$5)/(($B$2+$B$4)*($B$2+$F$5))*$A$2*$A23*60,1)</f>
        <v>25</v>
      </c>
      <c r="F23" s="18">
        <f>ROUND(($B$4-$F$6)/(($B$2+$B$4)*($B$2+$F$6))*$A$2*$A23*60,1)</f>
        <v>-189.4</v>
      </c>
    </row>
    <row r="24" spans="1:6" ht="12.75">
      <c r="A24" s="16">
        <v>55</v>
      </c>
      <c r="B24" s="17">
        <f>ROUND(($B$4-$B$5)/(($B$2+$B$4)*($B$2+$B$5))*$A$2*$A24*60,1)</f>
        <v>-13.6</v>
      </c>
      <c r="C24" s="17">
        <f>ROUND(($B$4-$B$6)/(($B$2+$B$4)*($B$2+$B$6))*$A$2*$A24*60,1)</f>
        <v>-66.7</v>
      </c>
      <c r="D24" s="17">
        <f>ROUND(($B$4-$F$4)/(($B$2+$B$4)*($B$2+$F$4))*$A$2*$A24*60,1)</f>
        <v>13.7</v>
      </c>
      <c r="E24" s="17">
        <f>ROUND(($B$4-$F$5)/(($B$2+$B$4)*($B$2+$F$5))*$A$2*$A24*60,1)</f>
        <v>27.5</v>
      </c>
      <c r="F24" s="18">
        <f>ROUND(($B$4-$F$6)/(($B$2+$B$4)*($B$2+$F$6))*$A$2*$A24*60,1)</f>
        <v>-208.3</v>
      </c>
    </row>
    <row r="25" spans="1:6" ht="12.75">
      <c r="A25" s="16">
        <v>60</v>
      </c>
      <c r="B25" s="17">
        <f>ROUND(($B$4-$B$5)/(($B$2+$B$4)*($B$2+$B$5))*$A$2*$A25*60,1)</f>
        <v>-14.8</v>
      </c>
      <c r="C25" s="17">
        <f>ROUND(($B$4-$B$6)/(($B$2+$B$4)*($B$2+$B$6))*$A$2*$A25*60,1)</f>
        <v>-72.8</v>
      </c>
      <c r="D25" s="17">
        <f>ROUND(($B$4-$F$4)/(($B$2+$B$4)*($B$2+$F$4))*$A$2*$A25*60,1)</f>
        <v>14.9</v>
      </c>
      <c r="E25" s="17">
        <f>ROUND(($B$4-$F$5)/(($B$2+$B$4)*($B$2+$F$5))*$A$2*$A25*60,1)</f>
        <v>30</v>
      </c>
      <c r="F25" s="18">
        <f>ROUND(($B$4-$F$6)/(($B$2+$B$4)*($B$2+$F$6))*$A$2*$A25*60,1)</f>
        <v>-227.3</v>
      </c>
    </row>
    <row r="26" spans="1:6" ht="12.75">
      <c r="A26" s="16">
        <v>120</v>
      </c>
      <c r="B26" s="17">
        <f>ROUND(($B$4-$B$5)/(($B$2+$B$4)*($B$2+$B$5))*$A$2*$A26*60,1)</f>
        <v>-29.6</v>
      </c>
      <c r="C26" s="17">
        <f>ROUND(($B$4-$B$6)/(($B$2+$B$4)*($B$2+$B$6))*$A$2*$A26*60,1)</f>
        <v>-145.5</v>
      </c>
      <c r="D26" s="17">
        <f>ROUND(($B$4-$F$4)/(($B$2+$B$4)*($B$2+$F$4))*$A$2*$A26*60,1)</f>
        <v>29.8</v>
      </c>
      <c r="E26" s="17">
        <f>ROUND(($B$4-$F$5)/(($B$2+$B$4)*($B$2+$F$5))*$A$2*$A26*60,1)</f>
        <v>59.9</v>
      </c>
      <c r="F26" s="18">
        <f>ROUND(($B$4-$F$6)/(($B$2+$B$4)*($B$2+$F$6))*$A$2*$A26*60,1)</f>
        <v>-454.5</v>
      </c>
    </row>
    <row r="27" spans="1:6" ht="12.75">
      <c r="A27" s="19">
        <v>180</v>
      </c>
      <c r="B27" s="20">
        <f>ROUND(($B$4-$B$5)/(($B$2+$B$4)*($B$2+$B$5))*$A$2*$A27*60,1)</f>
        <v>-44.4</v>
      </c>
      <c r="C27" s="20">
        <f>ROUND(($B$4-$B$6)/(($B$2+$B$4)*($B$2+$B$6))*$A$2*$A27*60,1)</f>
        <v>-218.3</v>
      </c>
      <c r="D27" s="20">
        <f>ROUND(($B$4-$F$4)/(($B$2+$B$4)*($B$2+$F$4))*$A$2*$A27*60,1)</f>
        <v>44.8</v>
      </c>
      <c r="E27" s="20">
        <f>ROUND(($B$4-$F$5)/(($B$2+$B$4)*($B$2+$F$5))*$A$2*$A27*60,1)</f>
        <v>89.9</v>
      </c>
      <c r="F27" s="20">
        <f>ROUND(($B$4-$F$6)/(($B$2+$B$4)*($B$2+$F$6))*$A$2*$A27*60,1)</f>
        <v>-681.8</v>
      </c>
    </row>
    <row r="29" spans="1:6" ht="12.75" customHeight="1">
      <c r="A29" s="21" t="s">
        <v>11</v>
      </c>
      <c r="B29" s="21"/>
      <c r="C29" s="21"/>
      <c r="D29" s="21"/>
      <c r="E29" s="21"/>
      <c r="F29" s="21"/>
    </row>
    <row r="30" spans="1:6" ht="122.25" customHeight="1">
      <c r="A30" s="22" t="s">
        <v>12</v>
      </c>
      <c r="B30" s="22"/>
      <c r="C30" s="22"/>
      <c r="D30" s="22"/>
      <c r="E30" s="22"/>
      <c r="F30" s="22"/>
    </row>
    <row r="31" ht="12.75">
      <c r="A31" s="23"/>
    </row>
    <row r="32" ht="12.75">
      <c r="A32" s="23"/>
    </row>
  </sheetData>
  <sheetProtection selectLockedCells="1" selectUnlockedCells="1"/>
  <mergeCells count="4">
    <mergeCell ref="A1:F1"/>
    <mergeCell ref="A8:F8"/>
    <mergeCell ref="A29:F29"/>
    <mergeCell ref="A30:F30"/>
  </mergeCells>
  <printOptions/>
  <pageMargins left="0.7479166666666667" right="0.7479166666666667" top="0.9840277777777777" bottom="0.9840277777777777"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2014-07-23T14:27:50Z</dcterms:modified>
  <cp:category/>
  <cp:version/>
  <cp:contentType/>
  <cp:contentStatus/>
</cp:coreProperties>
</file>